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6" i="1" l="1"/>
  <c r="F46" i="1"/>
  <c r="I45" i="1"/>
  <c r="H45" i="1"/>
  <c r="G45" i="1"/>
  <c r="E45" i="1"/>
  <c r="J44" i="1"/>
  <c r="F44" i="1"/>
  <c r="J43" i="1"/>
  <c r="F43" i="1"/>
  <c r="J42" i="1"/>
  <c r="F42" i="1"/>
  <c r="J41" i="1"/>
  <c r="F41" i="1"/>
  <c r="I40" i="1"/>
  <c r="H40" i="1"/>
  <c r="G40" i="1"/>
  <c r="E40" i="1"/>
  <c r="J39" i="1"/>
  <c r="F39" i="1"/>
  <c r="J38" i="1"/>
  <c r="F38" i="1"/>
  <c r="J37" i="1"/>
  <c r="F37" i="1"/>
  <c r="J36" i="1"/>
  <c r="F36" i="1"/>
  <c r="I35" i="1"/>
  <c r="H35" i="1"/>
  <c r="G35" i="1"/>
  <c r="E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E25" i="1"/>
  <c r="J24" i="1"/>
  <c r="F24" i="1"/>
  <c r="J23" i="1"/>
  <c r="F23" i="1"/>
  <c r="J22" i="1"/>
  <c r="F22" i="1"/>
  <c r="J21" i="1"/>
  <c r="F21" i="1"/>
  <c r="J20" i="1"/>
  <c r="F20" i="1"/>
  <c r="J19" i="1"/>
  <c r="J18" i="1"/>
  <c r="F18" i="1"/>
  <c r="J17" i="1"/>
  <c r="F17" i="1"/>
  <c r="I16" i="1"/>
  <c r="H16" i="1"/>
  <c r="G16" i="1"/>
  <c r="F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J9" i="1" s="1"/>
  <c r="G9" i="1"/>
  <c r="F9" i="1"/>
  <c r="E9" i="1"/>
  <c r="B5" i="1"/>
  <c r="B4" i="1"/>
  <c r="E47" i="1" l="1"/>
  <c r="H47" i="1"/>
  <c r="J16" i="1"/>
  <c r="J25" i="1"/>
  <c r="J35" i="1"/>
  <c r="J40" i="1"/>
  <c r="J45" i="1"/>
  <c r="I47" i="1"/>
  <c r="G47" i="1"/>
  <c r="F25" i="1"/>
  <c r="F35" i="1"/>
  <c r="F40" i="1"/>
  <c r="F45" i="1"/>
  <c r="J47" i="1" l="1"/>
  <c r="F47" i="1"/>
</calcChain>
</file>

<file path=xl/sharedStrings.xml><?xml version="1.0" encoding="utf-8"?>
<sst xmlns="http://schemas.openxmlformats.org/spreadsheetml/2006/main" count="58" uniqueCount="58">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</sst>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zoomScale="85" zoomScaleNormal="85" workbookViewId="0"/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31 de diciembre de 2018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188138546528</v>
      </c>
      <c r="F9" s="24">
        <f>G9-E9</f>
        <v>-1737552386</v>
      </c>
      <c r="G9" s="24">
        <f>SUM(G10:G15)</f>
        <v>186400994142</v>
      </c>
      <c r="H9" s="24">
        <f>SUM(H10:H15)</f>
        <v>186928516924</v>
      </c>
      <c r="I9" s="24">
        <f>SUM(I10:I15)</f>
        <v>186400994142</v>
      </c>
      <c r="J9" s="24">
        <f>G9-H9</f>
        <v>-527522782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34267140881</v>
      </c>
      <c r="F10" s="27">
        <f t="shared" ref="F10:F47" si="0">G10-E10</f>
        <v>-3900947328</v>
      </c>
      <c r="G10" s="27">
        <v>30366193553</v>
      </c>
      <c r="H10" s="27">
        <v>30354642579</v>
      </c>
      <c r="I10" s="27">
        <v>30366149081</v>
      </c>
      <c r="J10" s="27">
        <f t="shared" ref="J10:J47" si="1">G10-H10</f>
        <v>11550974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900105163</v>
      </c>
      <c r="F11" s="27">
        <f t="shared" si="0"/>
        <v>22343386</v>
      </c>
      <c r="G11" s="27">
        <v>922448549</v>
      </c>
      <c r="H11" s="27">
        <v>886869854</v>
      </c>
      <c r="I11" s="27">
        <v>922493021</v>
      </c>
      <c r="J11" s="27">
        <f t="shared" si="1"/>
        <v>35578695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22614792917</v>
      </c>
      <c r="F12" s="27">
        <f t="shared" si="0"/>
        <v>-227023549</v>
      </c>
      <c r="G12" s="27">
        <v>22387769368</v>
      </c>
      <c r="H12" s="27">
        <v>22387769368</v>
      </c>
      <c r="I12" s="27">
        <v>22387769368</v>
      </c>
      <c r="J12" s="27">
        <f t="shared" si="1"/>
        <v>0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23345530040</v>
      </c>
      <c r="F13" s="27">
        <f t="shared" si="0"/>
        <v>778564143</v>
      </c>
      <c r="G13" s="27">
        <v>24124094183</v>
      </c>
      <c r="H13" s="27">
        <v>24122160694</v>
      </c>
      <c r="I13" s="27">
        <v>24124094183</v>
      </c>
      <c r="J13" s="27">
        <f t="shared" si="1"/>
        <v>1933489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89271387057</v>
      </c>
      <c r="F14" s="27">
        <f t="shared" si="0"/>
        <v>1206455716</v>
      </c>
      <c r="G14" s="27">
        <v>90477842773</v>
      </c>
      <c r="H14" s="27">
        <v>91054428713</v>
      </c>
      <c r="I14" s="27">
        <v>90477842773</v>
      </c>
      <c r="J14" s="27">
        <f t="shared" si="1"/>
        <v>-576585940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17739590470</v>
      </c>
      <c r="F15" s="27">
        <f t="shared" si="0"/>
        <v>383055246</v>
      </c>
      <c r="G15" s="27">
        <v>18122645716</v>
      </c>
      <c r="H15" s="27">
        <v>18122645716</v>
      </c>
      <c r="I15" s="27">
        <v>18122645716</v>
      </c>
      <c r="J15" s="27">
        <f t="shared" si="1"/>
        <v>0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SUM(E17:E24)</f>
        <v>61444974771</v>
      </c>
      <c r="F16" s="24">
        <f t="shared" si="0"/>
        <v>-1780875469</v>
      </c>
      <c r="G16" s="24">
        <f>SUM(G17:G24)</f>
        <v>59664099302</v>
      </c>
      <c r="H16" s="24">
        <f>SUM(H17:H24)</f>
        <v>59305644179</v>
      </c>
      <c r="I16" s="24">
        <f>SUM(I17:I24)</f>
        <v>59664099302</v>
      </c>
      <c r="J16" s="24">
        <f t="shared" si="1"/>
        <v>358455123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2181475720</v>
      </c>
      <c r="F17" s="27">
        <f t="shared" si="0"/>
        <v>-279114188</v>
      </c>
      <c r="G17" s="27">
        <v>1902361532</v>
      </c>
      <c r="H17" s="27">
        <v>1959415980</v>
      </c>
      <c r="I17" s="27">
        <v>1902361532</v>
      </c>
      <c r="J17" s="27">
        <f t="shared" si="1"/>
        <v>-57054448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2294005300</v>
      </c>
      <c r="F18" s="27">
        <f t="shared" si="0"/>
        <v>-161871996</v>
      </c>
      <c r="G18" s="27">
        <v>2132133304</v>
      </c>
      <c r="H18" s="27">
        <v>2132643174</v>
      </c>
      <c r="I18" s="27">
        <v>2132133304</v>
      </c>
      <c r="J18" s="27">
        <f t="shared" si="1"/>
        <v>-509870</v>
      </c>
      <c r="K18" s="2"/>
    </row>
    <row r="19" spans="1:11" ht="17.100000000000001" customHeight="1">
      <c r="A19" s="25"/>
      <c r="B19" s="21"/>
      <c r="C19" s="2"/>
      <c r="D19" s="26" t="s">
        <v>25</v>
      </c>
      <c r="E19" s="27">
        <v>0</v>
      </c>
      <c r="F19" s="27">
        <v>0</v>
      </c>
      <c r="G19" s="27">
        <v>22052</v>
      </c>
      <c r="H19" s="27">
        <v>22052</v>
      </c>
      <c r="I19" s="27">
        <v>22052</v>
      </c>
      <c r="J19" s="27">
        <f t="shared" si="1"/>
        <v>0</v>
      </c>
      <c r="K19" s="2"/>
    </row>
    <row r="20" spans="1:11" ht="17.100000000000001" customHeight="1">
      <c r="A20" s="25">
        <v>2400</v>
      </c>
      <c r="B20" s="21"/>
      <c r="C20" s="2"/>
      <c r="D20" s="26" t="s">
        <v>26</v>
      </c>
      <c r="E20" s="27">
        <v>177400719</v>
      </c>
      <c r="F20" s="27">
        <f t="shared" si="0"/>
        <v>66059581</v>
      </c>
      <c r="G20" s="27">
        <v>243460300</v>
      </c>
      <c r="H20" s="27">
        <v>243120386</v>
      </c>
      <c r="I20" s="27">
        <v>243460300</v>
      </c>
      <c r="J20" s="27">
        <f t="shared" si="1"/>
        <v>339914</v>
      </c>
      <c r="K20" s="2"/>
    </row>
    <row r="21" spans="1:11" ht="17.100000000000001" customHeight="1">
      <c r="A21" s="25">
        <v>2500</v>
      </c>
      <c r="B21" s="21"/>
      <c r="C21" s="2"/>
      <c r="D21" s="26" t="s">
        <v>27</v>
      </c>
      <c r="E21" s="27">
        <v>52394566632</v>
      </c>
      <c r="F21" s="27">
        <f t="shared" si="0"/>
        <v>-932756349</v>
      </c>
      <c r="G21" s="27">
        <v>51461810283</v>
      </c>
      <c r="H21" s="27">
        <v>51190542511</v>
      </c>
      <c r="I21" s="27">
        <v>51461810283</v>
      </c>
      <c r="J21" s="27">
        <f t="shared" si="1"/>
        <v>271267772</v>
      </c>
      <c r="K21" s="2"/>
    </row>
    <row r="22" spans="1:11" ht="17.100000000000001" customHeight="1">
      <c r="A22" s="25">
        <v>2600</v>
      </c>
      <c r="B22" s="21"/>
      <c r="C22" s="2"/>
      <c r="D22" s="26" t="s">
        <v>28</v>
      </c>
      <c r="E22" s="27">
        <v>861418778</v>
      </c>
      <c r="F22" s="27">
        <f t="shared" si="0"/>
        <v>61716410</v>
      </c>
      <c r="G22" s="27">
        <v>923135188</v>
      </c>
      <c r="H22" s="27">
        <v>916601592</v>
      </c>
      <c r="I22" s="27">
        <v>923135188</v>
      </c>
      <c r="J22" s="27">
        <f t="shared" si="1"/>
        <v>6533596</v>
      </c>
      <c r="K22" s="2"/>
    </row>
    <row r="23" spans="1:11" ht="17.100000000000001" customHeight="1">
      <c r="A23" s="25">
        <v>2700</v>
      </c>
      <c r="B23" s="21"/>
      <c r="C23" s="2"/>
      <c r="D23" s="26" t="s">
        <v>29</v>
      </c>
      <c r="E23" s="27">
        <v>1031944761</v>
      </c>
      <c r="F23" s="27">
        <f t="shared" si="0"/>
        <v>-325321094</v>
      </c>
      <c r="G23" s="27">
        <v>706623667</v>
      </c>
      <c r="H23" s="27">
        <v>589619983</v>
      </c>
      <c r="I23" s="27">
        <v>706623667</v>
      </c>
      <c r="J23" s="27">
        <f t="shared" si="1"/>
        <v>117003684</v>
      </c>
      <c r="K23" s="2"/>
    </row>
    <row r="24" spans="1:11" ht="17.100000000000001" customHeight="1">
      <c r="A24" s="25">
        <v>2900</v>
      </c>
      <c r="B24" s="21"/>
      <c r="C24" s="2"/>
      <c r="D24" s="26" t="s">
        <v>30</v>
      </c>
      <c r="E24" s="27">
        <v>2504162861</v>
      </c>
      <c r="F24" s="27">
        <f t="shared" si="0"/>
        <v>-209609885</v>
      </c>
      <c r="G24" s="27">
        <v>2294552976</v>
      </c>
      <c r="H24" s="27">
        <v>2273678501</v>
      </c>
      <c r="I24" s="27">
        <v>2294552976</v>
      </c>
      <c r="J24" s="27">
        <f t="shared" si="1"/>
        <v>20874475</v>
      </c>
      <c r="K24" s="2"/>
    </row>
    <row r="25" spans="1:11" ht="17.100000000000001" customHeight="1">
      <c r="A25" s="25"/>
      <c r="B25" s="21"/>
      <c r="C25" s="22" t="s">
        <v>31</v>
      </c>
      <c r="D25" s="23"/>
      <c r="E25" s="24">
        <f>SUM(E26:E34)</f>
        <v>33158551671</v>
      </c>
      <c r="F25" s="24">
        <f t="shared" si="0"/>
        <v>-3389326686</v>
      </c>
      <c r="G25" s="24">
        <f>SUM(G26:G34)</f>
        <v>29769224985</v>
      </c>
      <c r="H25" s="24">
        <f>SUM(H26:H34)</f>
        <v>38230053500</v>
      </c>
      <c r="I25" s="24">
        <f>SUM(I26:I34)</f>
        <v>30447194357</v>
      </c>
      <c r="J25" s="24">
        <f t="shared" si="1"/>
        <v>-8460828515</v>
      </c>
      <c r="K25" s="2"/>
    </row>
    <row r="26" spans="1:11" ht="17.100000000000001" customHeight="1">
      <c r="A26" s="25">
        <v>3100</v>
      </c>
      <c r="B26" s="21"/>
      <c r="C26" s="2"/>
      <c r="D26" s="26" t="s">
        <v>32</v>
      </c>
      <c r="E26" s="27">
        <v>5761481275</v>
      </c>
      <c r="F26" s="27">
        <f t="shared" si="0"/>
        <v>225755521</v>
      </c>
      <c r="G26" s="27">
        <v>5987236796</v>
      </c>
      <c r="H26" s="27">
        <v>5977023310</v>
      </c>
      <c r="I26" s="27">
        <v>5987236796</v>
      </c>
      <c r="J26" s="27">
        <f t="shared" si="1"/>
        <v>10213486</v>
      </c>
      <c r="K26" s="2"/>
    </row>
    <row r="27" spans="1:11" ht="17.100000000000001" customHeight="1">
      <c r="A27" s="25">
        <v>3200</v>
      </c>
      <c r="B27" s="21"/>
      <c r="C27" s="2"/>
      <c r="D27" s="26" t="s">
        <v>33</v>
      </c>
      <c r="E27" s="27">
        <v>1672263370</v>
      </c>
      <c r="F27" s="27">
        <f t="shared" si="0"/>
        <v>44652416</v>
      </c>
      <c r="G27" s="27">
        <v>1716915786</v>
      </c>
      <c r="H27" s="27">
        <v>1735985806</v>
      </c>
      <c r="I27" s="27">
        <v>1716915786</v>
      </c>
      <c r="J27" s="27">
        <f t="shared" si="1"/>
        <v>-19070020</v>
      </c>
      <c r="K27" s="2"/>
    </row>
    <row r="28" spans="1:11" ht="17.100000000000001" customHeight="1">
      <c r="A28" s="25">
        <v>3300</v>
      </c>
      <c r="B28" s="21"/>
      <c r="C28" s="2"/>
      <c r="D28" s="26" t="s">
        <v>34</v>
      </c>
      <c r="E28" s="27">
        <v>23438171831</v>
      </c>
      <c r="F28" s="27">
        <f t="shared" si="0"/>
        <v>-4733736843</v>
      </c>
      <c r="G28" s="27">
        <v>18704434988</v>
      </c>
      <c r="H28" s="27">
        <v>18686979248</v>
      </c>
      <c r="I28" s="27">
        <v>18704434988</v>
      </c>
      <c r="J28" s="27">
        <f t="shared" si="1"/>
        <v>17455740</v>
      </c>
      <c r="K28" s="2"/>
    </row>
    <row r="29" spans="1:11" ht="17.100000000000001" customHeight="1">
      <c r="A29" s="25">
        <v>3400</v>
      </c>
      <c r="B29" s="21"/>
      <c r="C29" s="2"/>
      <c r="D29" s="26" t="s">
        <v>35</v>
      </c>
      <c r="E29" s="27">
        <v>1719542521</v>
      </c>
      <c r="F29" s="27">
        <f t="shared" si="0"/>
        <v>-332991304</v>
      </c>
      <c r="G29" s="27">
        <v>1386551217</v>
      </c>
      <c r="H29" s="27">
        <v>1411218344</v>
      </c>
      <c r="I29" s="27">
        <v>1386551217</v>
      </c>
      <c r="J29" s="27">
        <f t="shared" si="1"/>
        <v>-24667127</v>
      </c>
      <c r="K29" s="2"/>
    </row>
    <row r="30" spans="1:11" ht="17.100000000000001" customHeight="1">
      <c r="A30" s="25">
        <v>3500</v>
      </c>
      <c r="B30" s="21"/>
      <c r="C30" s="2"/>
      <c r="D30" s="26" t="s">
        <v>36</v>
      </c>
      <c r="E30" s="27">
        <v>5691524964</v>
      </c>
      <c r="F30" s="27">
        <f t="shared" si="0"/>
        <v>950474107</v>
      </c>
      <c r="G30" s="27">
        <v>6641999071</v>
      </c>
      <c r="H30" s="27">
        <v>6529903241</v>
      </c>
      <c r="I30" s="27">
        <v>6641999071</v>
      </c>
      <c r="J30" s="27">
        <f t="shared" si="1"/>
        <v>112095830</v>
      </c>
      <c r="K30" s="2"/>
    </row>
    <row r="31" spans="1:11" ht="17.100000000000001" customHeight="1">
      <c r="A31" s="25">
        <v>3600</v>
      </c>
      <c r="B31" s="21"/>
      <c r="C31" s="2"/>
      <c r="D31" s="26" t="s">
        <v>37</v>
      </c>
      <c r="E31" s="27">
        <v>644809105</v>
      </c>
      <c r="F31" s="27">
        <f t="shared" si="0"/>
        <v>-3103203</v>
      </c>
      <c r="G31" s="27">
        <v>641705902</v>
      </c>
      <c r="H31" s="27">
        <v>639491387</v>
      </c>
      <c r="I31" s="27">
        <v>641705902</v>
      </c>
      <c r="J31" s="27">
        <f t="shared" si="1"/>
        <v>2214515</v>
      </c>
      <c r="K31" s="2"/>
    </row>
    <row r="32" spans="1:11" ht="17.100000000000001" customHeight="1">
      <c r="A32" s="25">
        <v>3700</v>
      </c>
      <c r="B32" s="21"/>
      <c r="C32" s="2"/>
      <c r="D32" s="26" t="s">
        <v>38</v>
      </c>
      <c r="E32" s="27">
        <v>692160113</v>
      </c>
      <c r="F32" s="27">
        <f t="shared" si="0"/>
        <v>-116418965</v>
      </c>
      <c r="G32" s="27">
        <v>575741148</v>
      </c>
      <c r="H32" s="27">
        <v>574399988</v>
      </c>
      <c r="I32" s="27">
        <v>575741148</v>
      </c>
      <c r="J32" s="27">
        <f t="shared" si="1"/>
        <v>1341160</v>
      </c>
      <c r="K32" s="2"/>
    </row>
    <row r="33" spans="1:11" ht="17.100000000000001" customHeight="1">
      <c r="A33" s="25">
        <v>3800</v>
      </c>
      <c r="B33" s="21"/>
      <c r="C33" s="2"/>
      <c r="D33" s="26" t="s">
        <v>39</v>
      </c>
      <c r="E33" s="27">
        <v>158862963</v>
      </c>
      <c r="F33" s="27">
        <f t="shared" si="0"/>
        <v>-120257808</v>
      </c>
      <c r="G33" s="27">
        <v>38605155</v>
      </c>
      <c r="H33" s="27">
        <v>40982425</v>
      </c>
      <c r="I33" s="27">
        <v>38605155</v>
      </c>
      <c r="J33" s="27">
        <f t="shared" si="1"/>
        <v>-2377270</v>
      </c>
      <c r="K33" s="2"/>
    </row>
    <row r="34" spans="1:11" ht="17.100000000000001" customHeight="1">
      <c r="A34" s="25">
        <v>3900</v>
      </c>
      <c r="B34" s="21"/>
      <c r="C34" s="2"/>
      <c r="D34" s="26" t="s">
        <v>40</v>
      </c>
      <c r="E34" s="27">
        <v>-6620264471</v>
      </c>
      <c r="F34" s="27">
        <f t="shared" si="0"/>
        <v>696299393</v>
      </c>
      <c r="G34" s="27">
        <v>-5923965078</v>
      </c>
      <c r="H34" s="27">
        <v>2634069751</v>
      </c>
      <c r="I34" s="27">
        <v>-5245995706</v>
      </c>
      <c r="J34" s="27">
        <f t="shared" si="1"/>
        <v>-8558034829</v>
      </c>
      <c r="K34" s="2"/>
    </row>
    <row r="35" spans="1:11" ht="17.100000000000001" customHeight="1">
      <c r="A35" s="25"/>
      <c r="B35" s="21"/>
      <c r="C35" s="22" t="s">
        <v>41</v>
      </c>
      <c r="D35" s="23"/>
      <c r="E35" s="24">
        <f>SUM(E36:E39)</f>
        <v>388057572942</v>
      </c>
      <c r="F35" s="24">
        <f t="shared" si="0"/>
        <v>9234395716</v>
      </c>
      <c r="G35" s="24">
        <f>SUM(G36:G39)</f>
        <v>397291968658</v>
      </c>
      <c r="H35" s="24">
        <f>SUM(H36:H39)</f>
        <v>394489365189</v>
      </c>
      <c r="I35" s="24">
        <f>SUM(I36:I39)</f>
        <v>396715947125</v>
      </c>
      <c r="J35" s="24">
        <f t="shared" si="1"/>
        <v>2802603469</v>
      </c>
      <c r="K35" s="2"/>
    </row>
    <row r="36" spans="1:11" ht="17.100000000000001" customHeight="1">
      <c r="A36" s="25" t="s">
        <v>42</v>
      </c>
      <c r="B36" s="21"/>
      <c r="C36" s="2"/>
      <c r="D36" s="26" t="s">
        <v>43</v>
      </c>
      <c r="E36" s="27">
        <v>2119777738</v>
      </c>
      <c r="F36" s="27">
        <f t="shared" si="0"/>
        <v>18644783</v>
      </c>
      <c r="G36" s="27">
        <v>2138422521</v>
      </c>
      <c r="H36" s="27">
        <v>2138104340</v>
      </c>
      <c r="I36" s="27">
        <v>2138422521</v>
      </c>
      <c r="J36" s="27">
        <f t="shared" si="1"/>
        <v>318181</v>
      </c>
      <c r="K36" s="2"/>
    </row>
    <row r="37" spans="1:11" ht="17.100000000000001" customHeight="1">
      <c r="A37" s="25">
        <v>4500</v>
      </c>
      <c r="B37" s="21"/>
      <c r="C37" s="2"/>
      <c r="D37" s="26" t="s">
        <v>44</v>
      </c>
      <c r="E37" s="27">
        <v>385820004670</v>
      </c>
      <c r="F37" s="27">
        <f t="shared" si="0"/>
        <v>9216000317</v>
      </c>
      <c r="G37" s="27">
        <v>395036004987</v>
      </c>
      <c r="H37" s="27">
        <v>392233719699</v>
      </c>
      <c r="I37" s="27">
        <v>394459983454</v>
      </c>
      <c r="J37" s="27">
        <f t="shared" si="1"/>
        <v>2802285288</v>
      </c>
      <c r="K37" s="2"/>
    </row>
    <row r="38" spans="1:11" ht="17.100000000000001" customHeight="1">
      <c r="A38" s="25">
        <v>4800</v>
      </c>
      <c r="B38" s="21"/>
      <c r="C38" s="2"/>
      <c r="D38" s="26" t="s">
        <v>45</v>
      </c>
      <c r="E38" s="27">
        <v>23850000</v>
      </c>
      <c r="F38" s="27">
        <f t="shared" si="0"/>
        <v>-3950000</v>
      </c>
      <c r="G38" s="27">
        <v>19900000</v>
      </c>
      <c r="H38" s="27">
        <v>19900000</v>
      </c>
      <c r="I38" s="27">
        <v>19900000</v>
      </c>
      <c r="J38" s="27">
        <f t="shared" si="1"/>
        <v>0</v>
      </c>
      <c r="K38" s="2"/>
    </row>
    <row r="39" spans="1:11" ht="17.100000000000001" customHeight="1">
      <c r="A39" s="25" t="s">
        <v>46</v>
      </c>
      <c r="B39" s="21"/>
      <c r="C39" s="2"/>
      <c r="D39" s="26" t="s">
        <v>47</v>
      </c>
      <c r="E39" s="27">
        <v>93940534</v>
      </c>
      <c r="F39" s="27">
        <f t="shared" si="0"/>
        <v>3700616</v>
      </c>
      <c r="G39" s="27">
        <v>97641150</v>
      </c>
      <c r="H39" s="27">
        <v>97641150</v>
      </c>
      <c r="I39" s="27">
        <v>97641150</v>
      </c>
      <c r="J39" s="27">
        <f t="shared" si="1"/>
        <v>0</v>
      </c>
      <c r="K39" s="2"/>
    </row>
    <row r="40" spans="1:11" ht="17.100000000000001" customHeight="1">
      <c r="A40" s="25"/>
      <c r="B40" s="21"/>
      <c r="C40" s="22" t="s">
        <v>48</v>
      </c>
      <c r="D40" s="23"/>
      <c r="E40" s="24">
        <f>SUM(E41:E44)</f>
        <v>5787352066</v>
      </c>
      <c r="F40" s="24">
        <f t="shared" si="0"/>
        <v>-94806991</v>
      </c>
      <c r="G40" s="24">
        <f>SUM(G41:G44)</f>
        <v>5692545075</v>
      </c>
      <c r="H40" s="24">
        <f>SUM(H41:H44)</f>
        <v>4755484701</v>
      </c>
      <c r="I40" s="24">
        <f>SUM(I41:I44)</f>
        <v>5554509320</v>
      </c>
      <c r="J40" s="24">
        <f t="shared" si="1"/>
        <v>937060374</v>
      </c>
      <c r="K40" s="2"/>
    </row>
    <row r="41" spans="1:11" ht="17.100000000000001" customHeight="1">
      <c r="A41" s="25">
        <v>5100</v>
      </c>
      <c r="B41" s="21"/>
      <c r="C41" s="2"/>
      <c r="D41" s="26" t="s">
        <v>49</v>
      </c>
      <c r="E41" s="27">
        <v>424964379</v>
      </c>
      <c r="F41" s="27">
        <f t="shared" si="0"/>
        <v>-172108278</v>
      </c>
      <c r="G41" s="27">
        <v>252856101</v>
      </c>
      <c r="H41" s="27">
        <v>232017633</v>
      </c>
      <c r="I41" s="27">
        <v>248723965</v>
      </c>
      <c r="J41" s="27">
        <f t="shared" si="1"/>
        <v>20838468</v>
      </c>
      <c r="K41" s="2"/>
    </row>
    <row r="42" spans="1:11" ht="17.100000000000001" customHeight="1">
      <c r="A42" s="25">
        <v>5200</v>
      </c>
      <c r="B42" s="21"/>
      <c r="C42" s="2"/>
      <c r="D42" s="26" t="s">
        <v>50</v>
      </c>
      <c r="E42" s="27">
        <v>496233</v>
      </c>
      <c r="F42" s="27">
        <f t="shared" si="0"/>
        <v>9926500</v>
      </c>
      <c r="G42" s="27">
        <v>10422733</v>
      </c>
      <c r="H42" s="27">
        <v>10419677</v>
      </c>
      <c r="I42" s="27">
        <v>10422733</v>
      </c>
      <c r="J42" s="27">
        <f t="shared" si="1"/>
        <v>3056</v>
      </c>
      <c r="K42" s="2"/>
    </row>
    <row r="43" spans="1:11" ht="17.100000000000001" customHeight="1">
      <c r="A43" s="25">
        <v>5300</v>
      </c>
      <c r="B43" s="21"/>
      <c r="C43" s="2"/>
      <c r="D43" s="26" t="s">
        <v>51</v>
      </c>
      <c r="E43" s="27">
        <v>5286910190</v>
      </c>
      <c r="F43" s="27">
        <f t="shared" si="0"/>
        <v>-621848823</v>
      </c>
      <c r="G43" s="27">
        <v>4665061367</v>
      </c>
      <c r="H43" s="27">
        <v>4115946330</v>
      </c>
      <c r="I43" s="27">
        <v>4590616714</v>
      </c>
      <c r="J43" s="27">
        <f t="shared" si="1"/>
        <v>549115037</v>
      </c>
      <c r="K43" s="2"/>
    </row>
    <row r="44" spans="1:11" ht="17.100000000000001" customHeight="1">
      <c r="A44" s="25">
        <v>5600</v>
      </c>
      <c r="B44" s="21"/>
      <c r="C44" s="2"/>
      <c r="D44" s="26" t="s">
        <v>52</v>
      </c>
      <c r="E44" s="27">
        <v>74981264</v>
      </c>
      <c r="F44" s="27">
        <f t="shared" si="0"/>
        <v>689223610</v>
      </c>
      <c r="G44" s="27">
        <v>764204874</v>
      </c>
      <c r="H44" s="27">
        <v>397101061</v>
      </c>
      <c r="I44" s="27">
        <v>704745908</v>
      </c>
      <c r="J44" s="27">
        <f t="shared" si="1"/>
        <v>367103813</v>
      </c>
      <c r="K44" s="2"/>
    </row>
    <row r="45" spans="1:11" ht="17.100000000000001" customHeight="1">
      <c r="A45" s="25"/>
      <c r="B45" s="21"/>
      <c r="C45" s="22" t="s">
        <v>53</v>
      </c>
      <c r="D45" s="23"/>
      <c r="E45" s="24">
        <f>E46</f>
        <v>2697283946</v>
      </c>
      <c r="F45" s="24">
        <f t="shared" si="0"/>
        <v>739114678</v>
      </c>
      <c r="G45" s="24">
        <f>G46</f>
        <v>3436398624</v>
      </c>
      <c r="H45" s="24">
        <f>H46</f>
        <v>3383245853</v>
      </c>
      <c r="I45" s="24">
        <f>I46</f>
        <v>3357682732</v>
      </c>
      <c r="J45" s="24">
        <f t="shared" si="1"/>
        <v>53152771</v>
      </c>
      <c r="K45" s="2"/>
    </row>
    <row r="46" spans="1:11" ht="17.100000000000001" customHeight="1">
      <c r="A46" s="25">
        <v>6200</v>
      </c>
      <c r="B46" s="21"/>
      <c r="C46" s="2"/>
      <c r="D46" s="26" t="s">
        <v>54</v>
      </c>
      <c r="E46" s="27">
        <v>2697283946</v>
      </c>
      <c r="F46" s="27">
        <f t="shared" si="0"/>
        <v>739114678</v>
      </c>
      <c r="G46" s="27">
        <v>3436398624</v>
      </c>
      <c r="H46" s="27">
        <v>3383245853</v>
      </c>
      <c r="I46" s="27">
        <v>3357682732</v>
      </c>
      <c r="J46" s="27">
        <f t="shared" si="1"/>
        <v>53152771</v>
      </c>
      <c r="K46" s="2"/>
    </row>
    <row r="47" spans="1:11" ht="21.95" customHeight="1" thickBot="1">
      <c r="A47" s="1"/>
      <c r="B47" s="28" t="s">
        <v>55</v>
      </c>
      <c r="C47" s="29"/>
      <c r="D47" s="30"/>
      <c r="E47" s="31">
        <f>E45+E40+E35+E25+E16+E9</f>
        <v>679284281924</v>
      </c>
      <c r="F47" s="31">
        <f t="shared" si="0"/>
        <v>2970948862</v>
      </c>
      <c r="G47" s="31">
        <f>G45+G40+G35+G25+G16+G9</f>
        <v>682255230786</v>
      </c>
      <c r="H47" s="31">
        <f>H45+H40+H35+H25+H16+H9</f>
        <v>687092310346</v>
      </c>
      <c r="I47" s="31">
        <f>I45+I40+I35+I25+I16+I9</f>
        <v>682140426978</v>
      </c>
      <c r="J47" s="31">
        <f t="shared" si="1"/>
        <v>-4837079560</v>
      </c>
      <c r="K47" s="2"/>
    </row>
    <row r="48" spans="1:11" ht="19.5" customHeight="1">
      <c r="A48" s="1"/>
      <c r="B48" s="32" t="s">
        <v>56</v>
      </c>
      <c r="C48" s="32"/>
      <c r="D48" s="32"/>
      <c r="E48" s="32"/>
      <c r="F48" s="32"/>
      <c r="G48" s="32"/>
      <c r="H48" s="32"/>
      <c r="I48" s="32"/>
      <c r="J48" s="32"/>
      <c r="K48" s="2"/>
    </row>
    <row r="49" spans="1:11" ht="41.1" customHeight="1">
      <c r="A49" s="1"/>
      <c r="B49" s="2"/>
      <c r="C49" s="33" t="s">
        <v>57</v>
      </c>
      <c r="D49" s="33"/>
      <c r="E49" s="33"/>
      <c r="F49" s="33"/>
      <c r="G49" s="33"/>
      <c r="H49" s="33"/>
      <c r="I49" s="33"/>
      <c r="J49" s="33"/>
      <c r="K49" s="2"/>
    </row>
    <row r="50" spans="1:11" ht="30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14">
    <mergeCell ref="B48:J48"/>
    <mergeCell ref="C49:J49"/>
    <mergeCell ref="C16:D16"/>
    <mergeCell ref="C25:D25"/>
    <mergeCell ref="C35:D35"/>
    <mergeCell ref="C40:D40"/>
    <mergeCell ref="C45:D45"/>
    <mergeCell ref="B47:D47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2019-12-03T00:30:59Z</dcterms:created>
  <dcterms:modified xsi:type="dcterms:W3CDTF">2019-12-03T00:31:24Z</dcterms:modified>
</cp:coreProperties>
</file>